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wackwitz/Daten/Projekte &amp; Ideen/Camper Project/01 - Bau/07 - Elektrik/"/>
    </mc:Choice>
  </mc:AlternateContent>
  <xr:revisionPtr revIDLastSave="0" documentId="13_ncr:1_{E6955712-8017-CE48-9414-A50E8C812BD5}" xr6:coauthVersionLast="47" xr6:coauthVersionMax="47" xr10:uidLastSave="{00000000-0000-0000-0000-000000000000}"/>
  <bookViews>
    <workbookView xWindow="0" yWindow="500" windowWidth="33600" windowHeight="19580" activeTab="1" xr2:uid="{C33AE892-251D-B846-AD1C-E6D967A1A1D7}"/>
  </bookViews>
  <sheets>
    <sheet name="Tabelle 1" sheetId="5" r:id="rId1"/>
    <sheet name="Tabelle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5" l="1"/>
  <c r="E33" i="5"/>
  <c r="G33" i="5" s="1"/>
  <c r="D33" i="5"/>
  <c r="E32" i="5"/>
  <c r="G32" i="5" s="1"/>
  <c r="G31" i="5"/>
  <c r="E31" i="5"/>
  <c r="E30" i="5"/>
  <c r="G30" i="5" s="1"/>
  <c r="E29" i="5"/>
  <c r="G29" i="5" s="1"/>
  <c r="E28" i="5"/>
  <c r="G28" i="5" s="1"/>
  <c r="G21" i="5"/>
  <c r="E21" i="5"/>
  <c r="E20" i="5"/>
  <c r="G20" i="5" s="1"/>
  <c r="G19" i="5"/>
  <c r="E19" i="5"/>
  <c r="E18" i="5"/>
  <c r="G18" i="5" s="1"/>
  <c r="G17" i="5"/>
  <c r="E17" i="5"/>
  <c r="E16" i="5"/>
  <c r="G16" i="5" s="1"/>
  <c r="L7" i="5"/>
  <c r="K6" i="5"/>
  <c r="E5" i="5"/>
  <c r="G5" i="5" s="1"/>
  <c r="L7" i="3"/>
  <c r="K6" i="3"/>
  <c r="F33" i="3"/>
  <c r="D33" i="3"/>
  <c r="E33" i="3" s="1"/>
  <c r="E29" i="3"/>
  <c r="G29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5" i="3"/>
  <c r="G5" i="3" s="1"/>
  <c r="G35" i="5" l="1"/>
  <c r="M9" i="5" s="1"/>
  <c r="G25" i="5"/>
  <c r="M8" i="5" s="1"/>
  <c r="K5" i="5"/>
  <c r="G9" i="5"/>
  <c r="G33" i="3"/>
  <c r="K5" i="3"/>
  <c r="G9" i="3"/>
  <c r="G25" i="3"/>
  <c r="M8" i="3" s="1"/>
  <c r="G35" i="3"/>
  <c r="M9" i="3" s="1"/>
</calcChain>
</file>

<file path=xl/sharedStrings.xml><?xml version="1.0" encoding="utf-8"?>
<sst xmlns="http://schemas.openxmlformats.org/spreadsheetml/2006/main" count="98" uniqueCount="30">
  <si>
    <t>Fön</t>
  </si>
  <si>
    <t>Ofen/Toaster</t>
  </si>
  <si>
    <t>Induktionskochfeld</t>
  </si>
  <si>
    <t>Kaffeemaschine</t>
  </si>
  <si>
    <t>Radio</t>
  </si>
  <si>
    <t>Licht</t>
  </si>
  <si>
    <t>Wasserpumpe</t>
  </si>
  <si>
    <t>Warmwasserboiler</t>
  </si>
  <si>
    <t>Gas/Diesel Heizung mit Gebläse</t>
  </si>
  <si>
    <t>Kühlschrank 12V</t>
  </si>
  <si>
    <t>Strom/Tag [Ah]</t>
  </si>
  <si>
    <t>Strom [A]</t>
  </si>
  <si>
    <t>Leistung [W]</t>
  </si>
  <si>
    <t>Batterie</t>
  </si>
  <si>
    <t>MaxxAir Fan</t>
  </si>
  <si>
    <t>12V Verbraucher</t>
  </si>
  <si>
    <t>220V Verbraucher</t>
  </si>
  <si>
    <t>Speicher</t>
  </si>
  <si>
    <t>Eingang</t>
  </si>
  <si>
    <t>Solar</t>
  </si>
  <si>
    <t>Lichtmaschine</t>
  </si>
  <si>
    <t>Energiebilanz (pro 24h)</t>
  </si>
  <si>
    <t>Laptop/Handy/Bluetooth Speaker</t>
  </si>
  <si>
    <t>elektrische Fussbodenheizung</t>
  </si>
  <si>
    <t>…</t>
  </si>
  <si>
    <t>Dauer pro Tag [h]</t>
  </si>
  <si>
    <t>Speicherkapazität der Batterie [Ah]</t>
  </si>
  <si>
    <t>Ausgang</t>
  </si>
  <si>
    <t>12V Erzeuger</t>
  </si>
  <si>
    <t>Verluste im Wechselrichter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</si>
</sst>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7" borderId="0" xfId="0" applyFont="1" applyFill="1"/>
    <xf numFmtId="0" fontId="0" fillId="0" borderId="2" xfId="0" applyBorder="1" applyAlignment="1">
      <alignment horizontal="left" vertical="center"/>
    </xf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vertical="center"/>
    </xf>
    <xf numFmtId="164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2" fillId="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/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'Tabelle 1'!$J$5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1'!$K$4:$M$4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1'!$K$5:$M$5</c:f>
              <c:numCache>
                <c:formatCode>General</c:formatCode>
                <c:ptCount val="3"/>
                <c:pt idx="0" formatCode="0.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A-7546-A46B-5C3A93DC3D08}"/>
            </c:ext>
          </c:extLst>
        </c:ser>
        <c:ser>
          <c:idx val="1"/>
          <c:order val="1"/>
          <c:tx>
            <c:strRef>
              <c:f>'Tabelle 1'!$J$6</c:f>
              <c:strCache>
                <c:ptCount val="1"/>
                <c:pt idx="0">
                  <c:v>Lichtmaschine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1'!$K$4:$M$4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1'!$K$6:$M$6</c:f>
              <c:numCache>
                <c:formatCode>General</c:formatCode>
                <c:ptCount val="3"/>
                <c:pt idx="0" formatCode="0.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A-7546-A46B-5C3A93DC3D08}"/>
            </c:ext>
          </c:extLst>
        </c:ser>
        <c:ser>
          <c:idx val="2"/>
          <c:order val="2"/>
          <c:tx>
            <c:strRef>
              <c:f>'Tabelle 1'!$J$7</c:f>
              <c:strCache>
                <c:ptCount val="1"/>
                <c:pt idx="0">
                  <c:v>Batterie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1'!$K$4:$M$4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1'!$K$7:$M$7</c:f>
              <c:numCache>
                <c:formatCode>0.0</c:formatCode>
                <c:ptCount val="3"/>
                <c:pt idx="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A-7546-A46B-5C3A93DC3D08}"/>
            </c:ext>
          </c:extLst>
        </c:ser>
        <c:ser>
          <c:idx val="3"/>
          <c:order val="3"/>
          <c:tx>
            <c:strRef>
              <c:f>'Tabelle 1'!$J$8</c:f>
              <c:strCache>
                <c:ptCount val="1"/>
                <c:pt idx="0">
                  <c:v>12V Verbraucher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1'!$K$4:$M$4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1'!$K$8:$M$8</c:f>
              <c:numCache>
                <c:formatCode>General</c:formatCode>
                <c:ptCount val="3"/>
                <c:pt idx="2" formatCode="0.0">
                  <c:v>125.29166666666666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A-7546-A46B-5C3A93DC3D08}"/>
            </c:ext>
          </c:extLst>
        </c:ser>
        <c:ser>
          <c:idx val="4"/>
          <c:order val="4"/>
          <c:tx>
            <c:strRef>
              <c:f>'Tabelle 1'!$J$9</c:f>
              <c:strCache>
                <c:ptCount val="1"/>
                <c:pt idx="0">
                  <c:v>220V Verbraucher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1'!$K$4:$M$4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1'!$K$9:$M$9</c:f>
              <c:numCache>
                <c:formatCode>General</c:formatCode>
                <c:ptCount val="3"/>
                <c:pt idx="2" formatCode="0.0">
                  <c:v>186.08333333333334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9A-7546-A46B-5C3A93DC3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205392"/>
        <c:axId val="433332112"/>
      </c:barChart>
      <c:catAx>
        <c:axId val="35820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332112"/>
        <c:crosses val="autoZero"/>
        <c:auto val="1"/>
        <c:lblAlgn val="ctr"/>
        <c:lblOffset val="100"/>
        <c:noMultiLvlLbl val="0"/>
      </c:catAx>
      <c:valAx>
        <c:axId val="43333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820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'Tabelle 2'!$J$5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2'!$K$4:$M$4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2'!$K$5:$M$5</c:f>
              <c:numCache>
                <c:formatCode>General</c:formatCode>
                <c:ptCount val="3"/>
                <c:pt idx="0" formatCode="0.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9-A84A-A39D-D32A0A65018B}"/>
            </c:ext>
          </c:extLst>
        </c:ser>
        <c:ser>
          <c:idx val="1"/>
          <c:order val="1"/>
          <c:tx>
            <c:strRef>
              <c:f>'Tabelle 2'!$J$6</c:f>
              <c:strCache>
                <c:ptCount val="1"/>
                <c:pt idx="0">
                  <c:v>Lichtmaschine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2'!$K$4:$M$4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2'!$K$6:$M$6</c:f>
              <c:numCache>
                <c:formatCode>General</c:formatCode>
                <c:ptCount val="3"/>
                <c:pt idx="0" formatCode="0.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9-A84A-A39D-D32A0A65018B}"/>
            </c:ext>
          </c:extLst>
        </c:ser>
        <c:ser>
          <c:idx val="2"/>
          <c:order val="2"/>
          <c:tx>
            <c:strRef>
              <c:f>'Tabelle 2'!$J$7</c:f>
              <c:strCache>
                <c:ptCount val="1"/>
                <c:pt idx="0">
                  <c:v>Batterie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2'!$K$4:$M$4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2'!$K$7:$M$7</c:f>
              <c:numCache>
                <c:formatCode>0.0</c:formatCode>
                <c:ptCount val="3"/>
                <c:pt idx="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9-A84A-A39D-D32A0A65018B}"/>
            </c:ext>
          </c:extLst>
        </c:ser>
        <c:ser>
          <c:idx val="3"/>
          <c:order val="3"/>
          <c:tx>
            <c:strRef>
              <c:f>'Tabelle 2'!$J$8</c:f>
              <c:strCache>
                <c:ptCount val="1"/>
                <c:pt idx="0">
                  <c:v>12V Verbraucher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2'!$K$4:$M$4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2'!$K$8:$M$8</c:f>
              <c:numCache>
                <c:formatCode>General</c:formatCode>
                <c:ptCount val="3"/>
                <c:pt idx="2" formatCode="0.0">
                  <c:v>125.29166666666666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79-A84A-A39D-D32A0A65018B}"/>
            </c:ext>
          </c:extLst>
        </c:ser>
        <c:ser>
          <c:idx val="4"/>
          <c:order val="4"/>
          <c:tx>
            <c:strRef>
              <c:f>'Tabelle 2'!$J$9</c:f>
              <c:strCache>
                <c:ptCount val="1"/>
                <c:pt idx="0">
                  <c:v>220V Verbraucher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'Tabelle 2'!$K$4:$M$4</c:f>
              <c:strCache>
                <c:ptCount val="3"/>
                <c:pt idx="0">
                  <c:v>Eingang</c:v>
                </c:pt>
                <c:pt idx="1">
                  <c:v>Speicher</c:v>
                </c:pt>
                <c:pt idx="2">
                  <c:v>Ausgang</c:v>
                </c:pt>
              </c:strCache>
            </c:strRef>
          </c:cat>
          <c:val>
            <c:numRef>
              <c:f>'Tabelle 2'!$K$9:$M$9</c:f>
              <c:numCache>
                <c:formatCode>General</c:formatCode>
                <c:ptCount val="3"/>
                <c:pt idx="2" formatCode="0.0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79-A84A-A39D-D32A0A65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205392"/>
        <c:axId val="433332112"/>
      </c:barChart>
      <c:catAx>
        <c:axId val="35820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332112"/>
        <c:crosses val="autoZero"/>
        <c:auto val="1"/>
        <c:lblAlgn val="ctr"/>
        <c:lblOffset val="100"/>
        <c:noMultiLvlLbl val="0"/>
      </c:catAx>
      <c:valAx>
        <c:axId val="43333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820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488950</xdr:colOff>
      <xdr:row>11</xdr:row>
      <xdr:rowOff>0</xdr:rowOff>
    </xdr:from>
    <xdr:to>
      <xdr:col>15</xdr:col>
      <xdr:colOff>88900</xdr:colOff>
      <xdr:row>26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B8B7AA-3DB1-A143-9685-88073DC73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488950</xdr:colOff>
      <xdr:row>11</xdr:row>
      <xdr:rowOff>0</xdr:rowOff>
    </xdr:from>
    <xdr:to>
      <xdr:col>15</xdr:col>
      <xdr:colOff>88900</xdr:colOff>
      <xdr:row>26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DFA3B9E-16DF-2C4F-921B-5A3B1A3E1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88CE-AF89-C942-A7BF-75032F98A091}">
  <dimension ref="A2:O36"/>
  <sheetViews>
    <sheetView zoomScale="115" workbookViewId="0"/>
  </sheetViews>
  <sheetFormatPr baseColWidth="10" defaultRowHeight="16" x14ac:dyDescent="0.2"/>
  <cols>
    <col min="1" max="1" width="8.1640625" bestFit="1" customWidth="1"/>
    <col min="2" max="2" width="3.33203125" customWidth="1"/>
    <col min="3" max="3" width="30.33203125" bestFit="1" customWidth="1"/>
    <col min="10" max="10" width="15.83203125" bestFit="1" customWidth="1"/>
  </cols>
  <sheetData>
    <row r="2" spans="1:15" x14ac:dyDescent="0.2">
      <c r="A2" s="25"/>
      <c r="B2" s="25"/>
      <c r="C2" s="25" t="s">
        <v>21</v>
      </c>
      <c r="D2" s="25"/>
      <c r="E2" s="25"/>
      <c r="F2" s="25"/>
      <c r="G2" s="25"/>
    </row>
    <row r="4" spans="1:15" ht="34" x14ac:dyDescent="0.2">
      <c r="A4" s="14" t="s">
        <v>18</v>
      </c>
      <c r="B4" s="15"/>
      <c r="C4" s="16" t="s">
        <v>28</v>
      </c>
      <c r="D4" s="16" t="s">
        <v>12</v>
      </c>
      <c r="E4" s="16" t="s">
        <v>11</v>
      </c>
      <c r="F4" s="16" t="s">
        <v>25</v>
      </c>
      <c r="G4" s="17" t="s">
        <v>10</v>
      </c>
      <c r="J4" s="38"/>
      <c r="K4" s="39" t="s">
        <v>18</v>
      </c>
      <c r="L4" s="40" t="s">
        <v>17</v>
      </c>
      <c r="M4" s="41" t="s">
        <v>27</v>
      </c>
    </row>
    <row r="5" spans="1:15" x14ac:dyDescent="0.2">
      <c r="A5" s="42"/>
      <c r="C5" s="11" t="s">
        <v>19</v>
      </c>
      <c r="D5" s="7">
        <v>180</v>
      </c>
      <c r="E5" s="7">
        <f>D5/12</f>
        <v>15</v>
      </c>
      <c r="F5" s="7">
        <v>8</v>
      </c>
      <c r="G5" s="7">
        <f>F5*E5</f>
        <v>120</v>
      </c>
      <c r="J5" s="26" t="s">
        <v>19</v>
      </c>
      <c r="K5" s="27">
        <f>G5</f>
        <v>120</v>
      </c>
      <c r="L5" s="28"/>
      <c r="M5" s="29"/>
    </row>
    <row r="6" spans="1:15" x14ac:dyDescent="0.2">
      <c r="A6" s="42"/>
      <c r="C6" s="11" t="s">
        <v>20</v>
      </c>
      <c r="D6" s="7"/>
      <c r="E6" s="7"/>
      <c r="F6" s="7"/>
      <c r="G6" s="7">
        <v>20</v>
      </c>
      <c r="J6" s="30" t="s">
        <v>20</v>
      </c>
      <c r="K6" s="31">
        <f>G6</f>
        <v>20</v>
      </c>
      <c r="L6" s="32"/>
      <c r="M6" s="33"/>
    </row>
    <row r="7" spans="1:15" x14ac:dyDescent="0.2">
      <c r="A7" s="42"/>
      <c r="C7" t="s">
        <v>24</v>
      </c>
      <c r="J7" s="34" t="s">
        <v>13</v>
      </c>
      <c r="K7" s="32"/>
      <c r="L7" s="31">
        <f>G12</f>
        <v>178</v>
      </c>
      <c r="M7" s="33"/>
    </row>
    <row r="8" spans="1:15" x14ac:dyDescent="0.2">
      <c r="A8" s="43"/>
      <c r="B8" s="4"/>
      <c r="C8" s="13" t="s">
        <v>24</v>
      </c>
      <c r="D8" s="12"/>
      <c r="E8" s="12"/>
      <c r="F8" s="12"/>
      <c r="G8" s="12"/>
      <c r="J8" s="34" t="s">
        <v>15</v>
      </c>
      <c r="K8" s="32"/>
      <c r="L8" s="32"/>
      <c r="M8" s="35">
        <f>G25</f>
        <v>125.29166666666666</v>
      </c>
    </row>
    <row r="9" spans="1:15" x14ac:dyDescent="0.2">
      <c r="A9" s="42"/>
      <c r="C9" s="6"/>
      <c r="D9" s="7"/>
      <c r="E9" s="7"/>
      <c r="F9" s="7"/>
      <c r="G9" s="9">
        <f>SUM(G5:G8)</f>
        <v>140</v>
      </c>
      <c r="J9" s="36" t="s">
        <v>16</v>
      </c>
      <c r="K9" s="4"/>
      <c r="L9" s="4"/>
      <c r="M9" s="37">
        <f>G35</f>
        <v>186.08333333333334</v>
      </c>
      <c r="O9" s="1"/>
    </row>
    <row r="10" spans="1:15" x14ac:dyDescent="0.2">
      <c r="A10" s="10"/>
      <c r="C10" s="6"/>
      <c r="D10" s="6"/>
      <c r="E10" s="6"/>
      <c r="F10" s="6"/>
      <c r="G10" s="6"/>
    </row>
    <row r="11" spans="1:15" ht="34" customHeight="1" x14ac:dyDescent="0.2">
      <c r="A11" s="18" t="s">
        <v>17</v>
      </c>
      <c r="B11" s="19"/>
      <c r="C11" s="24" t="s">
        <v>26</v>
      </c>
      <c r="D11" s="24"/>
      <c r="E11" s="24"/>
      <c r="F11" s="24"/>
      <c r="G11" s="24"/>
    </row>
    <row r="12" spans="1:15" x14ac:dyDescent="0.2">
      <c r="A12" s="46"/>
      <c r="B12" s="4"/>
      <c r="C12" s="4" t="s">
        <v>13</v>
      </c>
      <c r="D12" s="8"/>
      <c r="E12" s="8"/>
      <c r="F12" s="8"/>
      <c r="G12" s="47">
        <v>178</v>
      </c>
    </row>
    <row r="13" spans="1:15" x14ac:dyDescent="0.2">
      <c r="A13" s="45"/>
      <c r="D13" s="6"/>
      <c r="E13" s="6"/>
      <c r="F13" s="6"/>
      <c r="G13" s="6"/>
    </row>
    <row r="14" spans="1:15" x14ac:dyDescent="0.2">
      <c r="A14" s="10"/>
      <c r="D14" s="6"/>
      <c r="E14" s="6"/>
      <c r="F14" s="6"/>
      <c r="G14" s="6"/>
    </row>
    <row r="15" spans="1:15" ht="34" x14ac:dyDescent="0.2">
      <c r="A15" s="20" t="s">
        <v>27</v>
      </c>
      <c r="B15" s="21"/>
      <c r="C15" s="22" t="s">
        <v>15</v>
      </c>
      <c r="D15" s="22" t="s">
        <v>12</v>
      </c>
      <c r="E15" s="22" t="s">
        <v>11</v>
      </c>
      <c r="F15" s="22" t="s">
        <v>25</v>
      </c>
      <c r="G15" s="23" t="s">
        <v>10</v>
      </c>
    </row>
    <row r="16" spans="1:15" x14ac:dyDescent="0.2">
      <c r="A16" s="21"/>
      <c r="C16" s="2" t="s">
        <v>9</v>
      </c>
      <c r="D16" s="7">
        <v>45</v>
      </c>
      <c r="E16" s="7">
        <f>D16/12</f>
        <v>3.75</v>
      </c>
      <c r="F16" s="7">
        <v>24</v>
      </c>
      <c r="G16" s="7">
        <f t="shared" ref="G16" si="0">E16*F16</f>
        <v>90</v>
      </c>
    </row>
    <row r="17" spans="1:7" x14ac:dyDescent="0.2">
      <c r="A17" s="21"/>
      <c r="C17" s="2" t="s">
        <v>6</v>
      </c>
      <c r="D17" s="7">
        <v>55</v>
      </c>
      <c r="E17" s="7">
        <f>D17/12</f>
        <v>4.583333333333333</v>
      </c>
      <c r="F17" s="7">
        <v>0.1</v>
      </c>
      <c r="G17" s="7">
        <f>E17*F17</f>
        <v>0.45833333333333331</v>
      </c>
    </row>
    <row r="18" spans="1:7" x14ac:dyDescent="0.2">
      <c r="A18" s="21"/>
      <c r="C18" s="2" t="s">
        <v>5</v>
      </c>
      <c r="D18" s="7">
        <v>3</v>
      </c>
      <c r="E18" s="7">
        <f t="shared" ref="E18:E21" si="1">D18/12</f>
        <v>0.25</v>
      </c>
      <c r="F18" s="7">
        <v>4</v>
      </c>
      <c r="G18" s="7">
        <f t="shared" ref="G18:G21" si="2">E18*F18</f>
        <v>1</v>
      </c>
    </row>
    <row r="19" spans="1:7" x14ac:dyDescent="0.2">
      <c r="A19" s="21"/>
      <c r="C19" s="2" t="s">
        <v>4</v>
      </c>
      <c r="D19" s="7">
        <v>50</v>
      </c>
      <c r="E19" s="7">
        <f t="shared" si="1"/>
        <v>4.166666666666667</v>
      </c>
      <c r="F19" s="7">
        <v>2</v>
      </c>
      <c r="G19" s="7">
        <f t="shared" si="2"/>
        <v>8.3333333333333339</v>
      </c>
    </row>
    <row r="20" spans="1:7" x14ac:dyDescent="0.2">
      <c r="A20" s="21"/>
      <c r="C20" s="2" t="s">
        <v>14</v>
      </c>
      <c r="D20" s="7">
        <v>9</v>
      </c>
      <c r="E20" s="7">
        <f t="shared" si="1"/>
        <v>0.75</v>
      </c>
      <c r="F20" s="7">
        <v>24</v>
      </c>
      <c r="G20" s="7">
        <f t="shared" si="2"/>
        <v>18</v>
      </c>
    </row>
    <row r="21" spans="1:7" x14ac:dyDescent="0.2">
      <c r="A21" s="21"/>
      <c r="C21" s="2" t="s">
        <v>22</v>
      </c>
      <c r="D21" s="7">
        <v>30</v>
      </c>
      <c r="E21" s="7">
        <f t="shared" si="1"/>
        <v>2.5</v>
      </c>
      <c r="F21" s="7">
        <v>3</v>
      </c>
      <c r="G21" s="7">
        <f t="shared" si="2"/>
        <v>7.5</v>
      </c>
    </row>
    <row r="22" spans="1:7" x14ac:dyDescent="0.2">
      <c r="A22" s="21"/>
      <c r="C22" s="2" t="s">
        <v>23</v>
      </c>
      <c r="D22" s="6"/>
      <c r="E22" s="7"/>
      <c r="F22" s="6"/>
      <c r="G22" s="7"/>
    </row>
    <row r="23" spans="1:7" x14ac:dyDescent="0.2">
      <c r="A23" s="21"/>
      <c r="C23" s="2" t="s">
        <v>8</v>
      </c>
      <c r="D23" s="6"/>
      <c r="E23" s="7"/>
      <c r="F23" s="6"/>
      <c r="G23" s="7"/>
    </row>
    <row r="24" spans="1:7" x14ac:dyDescent="0.2">
      <c r="A24" s="44"/>
      <c r="B24" s="4"/>
      <c r="C24" s="3" t="s">
        <v>24</v>
      </c>
      <c r="D24" s="8"/>
      <c r="E24" s="8"/>
      <c r="F24" s="8"/>
      <c r="G24" s="8"/>
    </row>
    <row r="25" spans="1:7" x14ac:dyDescent="0.2">
      <c r="A25" s="21"/>
      <c r="D25" s="6"/>
      <c r="E25" s="6"/>
      <c r="F25" s="6"/>
      <c r="G25" s="9">
        <f>SUM(G16:G24)</f>
        <v>125.29166666666666</v>
      </c>
    </row>
    <row r="26" spans="1:7" x14ac:dyDescent="0.2">
      <c r="A26" s="21"/>
      <c r="D26" s="6"/>
      <c r="E26" s="6"/>
      <c r="F26" s="6"/>
      <c r="G26" s="9"/>
    </row>
    <row r="27" spans="1:7" ht="34" x14ac:dyDescent="0.2">
      <c r="A27" s="21"/>
      <c r="C27" s="22" t="s">
        <v>16</v>
      </c>
      <c r="D27" s="22" t="s">
        <v>12</v>
      </c>
      <c r="E27" s="22" t="s">
        <v>11</v>
      </c>
      <c r="F27" s="22" t="s">
        <v>25</v>
      </c>
      <c r="G27" s="23" t="s">
        <v>10</v>
      </c>
    </row>
    <row r="28" spans="1:7" x14ac:dyDescent="0.2">
      <c r="A28" s="21"/>
      <c r="C28" s="2" t="s">
        <v>7</v>
      </c>
      <c r="D28" s="7">
        <v>400</v>
      </c>
      <c r="E28" s="7">
        <f>D28/12</f>
        <v>33.333333333333336</v>
      </c>
      <c r="F28" s="7">
        <v>0.1</v>
      </c>
      <c r="G28" s="7">
        <f>E28*F28</f>
        <v>3.3333333333333339</v>
      </c>
    </row>
    <row r="29" spans="1:7" x14ac:dyDescent="0.2">
      <c r="A29" s="21"/>
      <c r="C29" s="2" t="s">
        <v>3</v>
      </c>
      <c r="D29" s="5">
        <v>1500</v>
      </c>
      <c r="E29" s="7">
        <f t="shared" ref="E29:E33" si="3">D29/12</f>
        <v>125</v>
      </c>
      <c r="F29" s="5">
        <v>0.15</v>
      </c>
      <c r="G29" s="7">
        <f t="shared" ref="G29:G33" si="4">E29*F29</f>
        <v>18.75</v>
      </c>
    </row>
    <row r="30" spans="1:7" x14ac:dyDescent="0.2">
      <c r="A30" s="21"/>
      <c r="C30" s="2" t="s">
        <v>2</v>
      </c>
      <c r="D30" s="5">
        <v>2000</v>
      </c>
      <c r="E30" s="7">
        <f t="shared" si="3"/>
        <v>166.66666666666666</v>
      </c>
      <c r="F30" s="5">
        <v>0.3</v>
      </c>
      <c r="G30" s="7">
        <f t="shared" si="4"/>
        <v>49.999999999999993</v>
      </c>
    </row>
    <row r="31" spans="1:7" x14ac:dyDescent="0.2">
      <c r="A31" s="21"/>
      <c r="C31" s="2" t="s">
        <v>1</v>
      </c>
      <c r="D31" s="5">
        <v>2000</v>
      </c>
      <c r="E31" s="7">
        <f t="shared" si="3"/>
        <v>166.66666666666666</v>
      </c>
      <c r="F31" s="5">
        <v>0.1</v>
      </c>
      <c r="G31" s="7">
        <f t="shared" si="4"/>
        <v>16.666666666666668</v>
      </c>
    </row>
    <row r="32" spans="1:7" x14ac:dyDescent="0.2">
      <c r="A32" s="21"/>
      <c r="C32" s="2" t="s">
        <v>0</v>
      </c>
      <c r="D32" s="5">
        <v>1800</v>
      </c>
      <c r="E32" s="7">
        <f t="shared" si="3"/>
        <v>150</v>
      </c>
      <c r="F32" s="5">
        <v>0.05</v>
      </c>
      <c r="G32" s="7">
        <f t="shared" si="4"/>
        <v>7.5</v>
      </c>
    </row>
    <row r="33" spans="1:7" x14ac:dyDescent="0.2">
      <c r="A33" s="21"/>
      <c r="C33" s="2" t="s">
        <v>29</v>
      </c>
      <c r="D33" s="5">
        <f>SUM(D28:D32)*0.2</f>
        <v>1540</v>
      </c>
      <c r="E33" s="7">
        <f t="shared" si="3"/>
        <v>128.33333333333334</v>
      </c>
      <c r="F33" s="5">
        <f>SUM(F28:F32)</f>
        <v>0.70000000000000007</v>
      </c>
      <c r="G33" s="7">
        <f t="shared" si="4"/>
        <v>89.833333333333343</v>
      </c>
    </row>
    <row r="34" spans="1:7" x14ac:dyDescent="0.2">
      <c r="A34" s="44"/>
      <c r="B34" s="4"/>
      <c r="C34" s="3" t="s">
        <v>24</v>
      </c>
      <c r="D34" s="8"/>
      <c r="E34" s="8"/>
      <c r="F34" s="8"/>
      <c r="G34" s="8"/>
    </row>
    <row r="35" spans="1:7" x14ac:dyDescent="0.2">
      <c r="A35" s="21"/>
      <c r="D35" s="6"/>
      <c r="E35" s="6"/>
      <c r="F35" s="6"/>
      <c r="G35" s="9">
        <f>SUM(G28:G34)</f>
        <v>186.08333333333334</v>
      </c>
    </row>
    <row r="36" spans="1:7" x14ac:dyDescent="0.2">
      <c r="A36" s="48"/>
    </row>
  </sheetData>
  <mergeCells count="1">
    <mergeCell ref="C11:G1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239C-857F-AC46-8DCE-7C8536F74967}">
  <dimension ref="A2:O36"/>
  <sheetViews>
    <sheetView tabSelected="1" zoomScale="115" workbookViewId="0"/>
  </sheetViews>
  <sheetFormatPr baseColWidth="10" defaultRowHeight="16" x14ac:dyDescent="0.2"/>
  <cols>
    <col min="1" max="1" width="8.1640625" bestFit="1" customWidth="1"/>
    <col min="2" max="2" width="3.33203125" customWidth="1"/>
    <col min="3" max="3" width="30.33203125" bestFit="1" customWidth="1"/>
    <col min="10" max="10" width="15.83203125" bestFit="1" customWidth="1"/>
  </cols>
  <sheetData>
    <row r="2" spans="1:15" x14ac:dyDescent="0.2">
      <c r="A2" s="25"/>
      <c r="B2" s="25"/>
      <c r="C2" s="25" t="s">
        <v>21</v>
      </c>
      <c r="D2" s="25"/>
      <c r="E2" s="25"/>
      <c r="F2" s="25"/>
      <c r="G2" s="25"/>
    </row>
    <row r="4" spans="1:15" ht="34" x14ac:dyDescent="0.2">
      <c r="A4" s="14" t="s">
        <v>18</v>
      </c>
      <c r="B4" s="15"/>
      <c r="C4" s="16" t="s">
        <v>28</v>
      </c>
      <c r="D4" s="16" t="s">
        <v>12</v>
      </c>
      <c r="E4" s="16" t="s">
        <v>11</v>
      </c>
      <c r="F4" s="16" t="s">
        <v>25</v>
      </c>
      <c r="G4" s="17" t="s">
        <v>10</v>
      </c>
      <c r="J4" s="38"/>
      <c r="K4" s="39" t="s">
        <v>18</v>
      </c>
      <c r="L4" s="40" t="s">
        <v>17</v>
      </c>
      <c r="M4" s="41" t="s">
        <v>27</v>
      </c>
    </row>
    <row r="5" spans="1:15" x14ac:dyDescent="0.2">
      <c r="A5" s="42"/>
      <c r="C5" s="11" t="s">
        <v>19</v>
      </c>
      <c r="D5" s="7">
        <v>180</v>
      </c>
      <c r="E5" s="7">
        <f>D5/12</f>
        <v>15</v>
      </c>
      <c r="F5" s="7">
        <v>8</v>
      </c>
      <c r="G5" s="7">
        <f>F5*E5</f>
        <v>120</v>
      </c>
      <c r="J5" s="26" t="s">
        <v>19</v>
      </c>
      <c r="K5" s="27">
        <f>G5</f>
        <v>120</v>
      </c>
      <c r="L5" s="28"/>
      <c r="M5" s="29"/>
    </row>
    <row r="6" spans="1:15" x14ac:dyDescent="0.2">
      <c r="A6" s="42"/>
      <c r="C6" s="11" t="s">
        <v>20</v>
      </c>
      <c r="D6" s="7"/>
      <c r="E6" s="7"/>
      <c r="F6" s="7"/>
      <c r="G6" s="7">
        <v>20</v>
      </c>
      <c r="J6" s="30" t="s">
        <v>20</v>
      </c>
      <c r="K6" s="31">
        <f>G6</f>
        <v>20</v>
      </c>
      <c r="L6" s="32"/>
      <c r="M6" s="33"/>
    </row>
    <row r="7" spans="1:15" x14ac:dyDescent="0.2">
      <c r="A7" s="42"/>
      <c r="C7" t="s">
        <v>24</v>
      </c>
      <c r="J7" s="34" t="s">
        <v>13</v>
      </c>
      <c r="K7" s="32"/>
      <c r="L7" s="31">
        <f>G12</f>
        <v>178</v>
      </c>
      <c r="M7" s="33"/>
    </row>
    <row r="8" spans="1:15" x14ac:dyDescent="0.2">
      <c r="A8" s="43"/>
      <c r="B8" s="4"/>
      <c r="C8" s="13" t="s">
        <v>24</v>
      </c>
      <c r="D8" s="12"/>
      <c r="E8" s="12"/>
      <c r="F8" s="12"/>
      <c r="G8" s="12"/>
      <c r="J8" s="34" t="s">
        <v>15</v>
      </c>
      <c r="K8" s="32"/>
      <c r="L8" s="32"/>
      <c r="M8" s="35">
        <f>G25</f>
        <v>125.29166666666666</v>
      </c>
    </row>
    <row r="9" spans="1:15" x14ac:dyDescent="0.2">
      <c r="A9" s="42"/>
      <c r="C9" s="6"/>
      <c r="D9" s="7"/>
      <c r="E9" s="7"/>
      <c r="F9" s="7"/>
      <c r="G9" s="9">
        <f>SUM(G5:G8)</f>
        <v>140</v>
      </c>
      <c r="J9" s="36" t="s">
        <v>16</v>
      </c>
      <c r="K9" s="4"/>
      <c r="L9" s="4"/>
      <c r="M9" s="37">
        <f>G35</f>
        <v>22.5</v>
      </c>
      <c r="O9" s="1"/>
    </row>
    <row r="10" spans="1:15" x14ac:dyDescent="0.2">
      <c r="A10" s="10"/>
      <c r="C10" s="6"/>
      <c r="D10" s="6"/>
      <c r="E10" s="6"/>
      <c r="F10" s="6"/>
      <c r="G10" s="6"/>
    </row>
    <row r="11" spans="1:15" ht="34" customHeight="1" x14ac:dyDescent="0.2">
      <c r="A11" s="18" t="s">
        <v>17</v>
      </c>
      <c r="B11" s="19"/>
      <c r="C11" s="24" t="s">
        <v>26</v>
      </c>
      <c r="D11" s="24"/>
      <c r="E11" s="24"/>
      <c r="F11" s="24"/>
      <c r="G11" s="24"/>
    </row>
    <row r="12" spans="1:15" x14ac:dyDescent="0.2">
      <c r="A12" s="46"/>
      <c r="B12" s="4"/>
      <c r="C12" s="4" t="s">
        <v>13</v>
      </c>
      <c r="D12" s="8"/>
      <c r="E12" s="8"/>
      <c r="F12" s="8"/>
      <c r="G12" s="47">
        <v>178</v>
      </c>
    </row>
    <row r="13" spans="1:15" x14ac:dyDescent="0.2">
      <c r="A13" s="45"/>
      <c r="D13" s="6"/>
      <c r="E13" s="6"/>
      <c r="F13" s="6"/>
      <c r="G13" s="6"/>
    </row>
    <row r="14" spans="1:15" x14ac:dyDescent="0.2">
      <c r="A14" s="10"/>
      <c r="D14" s="6"/>
      <c r="E14" s="6"/>
      <c r="F14" s="6"/>
      <c r="G14" s="6"/>
    </row>
    <row r="15" spans="1:15" ht="34" x14ac:dyDescent="0.2">
      <c r="A15" s="20" t="s">
        <v>27</v>
      </c>
      <c r="B15" s="21"/>
      <c r="C15" s="22" t="s">
        <v>15</v>
      </c>
      <c r="D15" s="22" t="s">
        <v>12</v>
      </c>
      <c r="E15" s="22" t="s">
        <v>11</v>
      </c>
      <c r="F15" s="22" t="s">
        <v>25</v>
      </c>
      <c r="G15" s="23" t="s">
        <v>10</v>
      </c>
    </row>
    <row r="16" spans="1:15" x14ac:dyDescent="0.2">
      <c r="A16" s="21"/>
      <c r="C16" s="2" t="s">
        <v>9</v>
      </c>
      <c r="D16" s="7">
        <v>45</v>
      </c>
      <c r="E16" s="7">
        <f>D16/12</f>
        <v>3.75</v>
      </c>
      <c r="F16" s="7">
        <v>24</v>
      </c>
      <c r="G16" s="7">
        <f t="shared" ref="G16" si="0">E16*F16</f>
        <v>90</v>
      </c>
    </row>
    <row r="17" spans="1:7" x14ac:dyDescent="0.2">
      <c r="A17" s="21"/>
      <c r="C17" s="2" t="s">
        <v>6</v>
      </c>
      <c r="D17" s="7">
        <v>55</v>
      </c>
      <c r="E17" s="7">
        <f>D17/12</f>
        <v>4.583333333333333</v>
      </c>
      <c r="F17" s="7">
        <v>0.1</v>
      </c>
      <c r="G17" s="7">
        <f>E17*F17</f>
        <v>0.45833333333333331</v>
      </c>
    </row>
    <row r="18" spans="1:7" x14ac:dyDescent="0.2">
      <c r="A18" s="21"/>
      <c r="C18" s="2" t="s">
        <v>5</v>
      </c>
      <c r="D18" s="7">
        <v>3</v>
      </c>
      <c r="E18" s="7">
        <f t="shared" ref="E18:E21" si="1">D18/12</f>
        <v>0.25</v>
      </c>
      <c r="F18" s="7">
        <v>4</v>
      </c>
      <c r="G18" s="7">
        <f t="shared" ref="G18:G21" si="2">E18*F18</f>
        <v>1</v>
      </c>
    </row>
    <row r="19" spans="1:7" x14ac:dyDescent="0.2">
      <c r="A19" s="21"/>
      <c r="C19" s="2" t="s">
        <v>4</v>
      </c>
      <c r="D19" s="7">
        <v>50</v>
      </c>
      <c r="E19" s="7">
        <f t="shared" si="1"/>
        <v>4.166666666666667</v>
      </c>
      <c r="F19" s="7">
        <v>2</v>
      </c>
      <c r="G19" s="7">
        <f t="shared" si="2"/>
        <v>8.3333333333333339</v>
      </c>
    </row>
    <row r="20" spans="1:7" x14ac:dyDescent="0.2">
      <c r="A20" s="21"/>
      <c r="C20" s="2" t="s">
        <v>14</v>
      </c>
      <c r="D20" s="7">
        <v>9</v>
      </c>
      <c r="E20" s="7">
        <f t="shared" si="1"/>
        <v>0.75</v>
      </c>
      <c r="F20" s="7">
        <v>24</v>
      </c>
      <c r="G20" s="7">
        <f t="shared" si="2"/>
        <v>18</v>
      </c>
    </row>
    <row r="21" spans="1:7" x14ac:dyDescent="0.2">
      <c r="A21" s="21"/>
      <c r="C21" s="2" t="s">
        <v>22</v>
      </c>
      <c r="D21" s="7">
        <v>30</v>
      </c>
      <c r="E21" s="7">
        <f t="shared" si="1"/>
        <v>2.5</v>
      </c>
      <c r="F21" s="7">
        <v>3</v>
      </c>
      <c r="G21" s="7">
        <f t="shared" si="2"/>
        <v>7.5</v>
      </c>
    </row>
    <row r="22" spans="1:7" x14ac:dyDescent="0.2">
      <c r="A22" s="21"/>
      <c r="C22" s="2" t="s">
        <v>23</v>
      </c>
      <c r="D22" s="6"/>
      <c r="E22" s="7"/>
      <c r="F22" s="6"/>
      <c r="G22" s="7"/>
    </row>
    <row r="23" spans="1:7" x14ac:dyDescent="0.2">
      <c r="A23" s="21"/>
      <c r="C23" s="2" t="s">
        <v>8</v>
      </c>
      <c r="D23" s="6"/>
      <c r="E23" s="7"/>
      <c r="F23" s="6"/>
      <c r="G23" s="7"/>
    </row>
    <row r="24" spans="1:7" x14ac:dyDescent="0.2">
      <c r="A24" s="44"/>
      <c r="B24" s="4"/>
      <c r="C24" s="3" t="s">
        <v>24</v>
      </c>
      <c r="D24" s="8"/>
      <c r="E24" s="8"/>
      <c r="F24" s="8"/>
      <c r="G24" s="8"/>
    </row>
    <row r="25" spans="1:7" x14ac:dyDescent="0.2">
      <c r="A25" s="21"/>
      <c r="D25" s="6"/>
      <c r="E25" s="6"/>
      <c r="F25" s="6"/>
      <c r="G25" s="9">
        <f>SUM(G16:G24)</f>
        <v>125.29166666666666</v>
      </c>
    </row>
    <row r="26" spans="1:7" x14ac:dyDescent="0.2">
      <c r="A26" s="21"/>
      <c r="D26" s="6"/>
      <c r="E26" s="6"/>
      <c r="F26" s="6"/>
      <c r="G26" s="9"/>
    </row>
    <row r="27" spans="1:7" ht="34" x14ac:dyDescent="0.2">
      <c r="A27" s="21"/>
      <c r="C27" s="22" t="s">
        <v>16</v>
      </c>
      <c r="D27" s="22" t="s">
        <v>12</v>
      </c>
      <c r="E27" s="22" t="s">
        <v>11</v>
      </c>
      <c r="F27" s="22" t="s">
        <v>25</v>
      </c>
      <c r="G27" s="23" t="s">
        <v>10</v>
      </c>
    </row>
    <row r="28" spans="1:7" x14ac:dyDescent="0.2">
      <c r="A28" s="21"/>
      <c r="C28" s="2" t="s">
        <v>7</v>
      </c>
      <c r="D28" s="7"/>
      <c r="E28" s="7"/>
      <c r="F28" s="7"/>
      <c r="G28" s="7"/>
    </row>
    <row r="29" spans="1:7" x14ac:dyDescent="0.2">
      <c r="A29" s="21"/>
      <c r="C29" s="2" t="s">
        <v>3</v>
      </c>
      <c r="D29" s="5">
        <v>1500</v>
      </c>
      <c r="E29" s="7">
        <f t="shared" ref="E29:E33" si="3">D29/12</f>
        <v>125</v>
      </c>
      <c r="F29" s="5">
        <v>0.15</v>
      </c>
      <c r="G29" s="7">
        <f t="shared" ref="G29:G33" si="4">E29*F29</f>
        <v>18.75</v>
      </c>
    </row>
    <row r="30" spans="1:7" x14ac:dyDescent="0.2">
      <c r="A30" s="21"/>
      <c r="C30" s="2" t="s">
        <v>2</v>
      </c>
      <c r="D30" s="5"/>
      <c r="E30" s="7"/>
      <c r="F30" s="5"/>
      <c r="G30" s="7"/>
    </row>
    <row r="31" spans="1:7" x14ac:dyDescent="0.2">
      <c r="A31" s="21"/>
      <c r="C31" s="2" t="s">
        <v>1</v>
      </c>
      <c r="D31" s="5"/>
      <c r="E31" s="7"/>
      <c r="F31" s="5"/>
      <c r="G31" s="7"/>
    </row>
    <row r="32" spans="1:7" x14ac:dyDescent="0.2">
      <c r="A32" s="21"/>
      <c r="C32" s="2" t="s">
        <v>0</v>
      </c>
      <c r="D32" s="5"/>
      <c r="E32" s="7"/>
      <c r="F32" s="5"/>
      <c r="G32" s="7"/>
    </row>
    <row r="33" spans="1:7" x14ac:dyDescent="0.2">
      <c r="A33" s="21"/>
      <c r="C33" s="2" t="s">
        <v>29</v>
      </c>
      <c r="D33" s="5">
        <f>SUM(D28:D32)*0.2</f>
        <v>300</v>
      </c>
      <c r="E33" s="7">
        <f t="shared" si="3"/>
        <v>25</v>
      </c>
      <c r="F33" s="5">
        <f>SUM(F28:F32)</f>
        <v>0.15</v>
      </c>
      <c r="G33" s="7">
        <f t="shared" si="4"/>
        <v>3.75</v>
      </c>
    </row>
    <row r="34" spans="1:7" x14ac:dyDescent="0.2">
      <c r="A34" s="44"/>
      <c r="B34" s="4"/>
      <c r="C34" s="3" t="s">
        <v>24</v>
      </c>
      <c r="D34" s="8"/>
      <c r="E34" s="8"/>
      <c r="F34" s="8"/>
      <c r="G34" s="8"/>
    </row>
    <row r="35" spans="1:7" x14ac:dyDescent="0.2">
      <c r="A35" s="21"/>
      <c r="D35" s="6"/>
      <c r="E35" s="6"/>
      <c r="F35" s="6"/>
      <c r="G35" s="9">
        <f>SUM(G28:G34)</f>
        <v>22.5</v>
      </c>
    </row>
    <row r="36" spans="1:7" x14ac:dyDescent="0.2">
      <c r="A36" s="48"/>
    </row>
  </sheetData>
  <mergeCells count="1">
    <mergeCell ref="C11:G1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1</vt:lpstr>
      <vt:lpstr>Tabelle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Droneii. Com</dc:creator>
  <cp:lastModifiedBy>Drone Industry Insights</cp:lastModifiedBy>
  <dcterms:created xsi:type="dcterms:W3CDTF">2020-10-21T17:49:22Z</dcterms:created>
  <dcterms:modified xsi:type="dcterms:W3CDTF">2023-11-11T21:17:26Z</dcterms:modified>
</cp:coreProperties>
</file>